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4o1OkzH1mJlIH0Ta836pADxRVWzzeDpAphrAxxMSKpbKKn1seAcbTi1aB1TV73wt/pGCp/CoLDHaWI+YdP9wEQ==" workbookSaltValue="u0oDS13Y4VngLD3pSDqXZw==" workbookSpinCount="100000" lockStructure="1"/>
  <bookViews>
    <workbookView xWindow="10050" yWindow="105" windowWidth="13230" windowHeight="8010"/>
  </bookViews>
  <sheets>
    <sheet name="BP Bariery ATSUMI" sheetId="1" r:id="rId1"/>
  </sheets>
  <calcPr calcId="152511"/>
</workbook>
</file>

<file path=xl/calcChain.xml><?xml version="1.0" encoding="utf-8"?>
<calcChain xmlns="http://schemas.openxmlformats.org/spreadsheetml/2006/main">
  <c r="L29" i="1" l="1"/>
  <c r="M29" i="1"/>
  <c r="N29" i="1"/>
  <c r="L30" i="1"/>
  <c r="M30" i="1"/>
  <c r="N30" i="1"/>
  <c r="M28" i="1"/>
  <c r="N28" i="1"/>
  <c r="L28" i="1"/>
  <c r="H21" i="1"/>
  <c r="I21" i="1"/>
  <c r="G21" i="1"/>
  <c r="H22" i="1" l="1"/>
  <c r="G13" i="1"/>
  <c r="G14" i="1"/>
  <c r="G12" i="1"/>
  <c r="G11" i="1"/>
  <c r="G10" i="1"/>
  <c r="G9" i="1"/>
  <c r="G8" i="1"/>
  <c r="G7" i="1"/>
  <c r="G6" i="1"/>
  <c r="G5" i="1"/>
  <c r="I20" i="1"/>
  <c r="H20" i="1"/>
  <c r="G20" i="1"/>
  <c r="I24" i="1"/>
  <c r="H24" i="1"/>
  <c r="G23" i="1"/>
  <c r="I22" i="1"/>
  <c r="G22" i="1"/>
  <c r="I5" i="1"/>
  <c r="I6" i="1"/>
  <c r="I7" i="1"/>
  <c r="I8" i="1"/>
  <c r="I9" i="1"/>
  <c r="I10" i="1"/>
  <c r="I11" i="1"/>
  <c r="I12" i="1"/>
  <c r="I13" i="1"/>
  <c r="H5" i="1"/>
  <c r="H6" i="1"/>
  <c r="H7" i="1"/>
  <c r="H8" i="1"/>
  <c r="H9" i="1"/>
  <c r="H10" i="1"/>
  <c r="H11" i="1"/>
  <c r="H12" i="1"/>
  <c r="H13" i="1"/>
  <c r="I25" i="1" l="1"/>
  <c r="G25" i="1"/>
  <c r="H25" i="1"/>
  <c r="H16" i="1" l="1"/>
  <c r="I16" i="1"/>
  <c r="H15" i="1"/>
  <c r="I15" i="1"/>
  <c r="G15" i="1"/>
  <c r="G16" i="1"/>
  <c r="H14" i="1"/>
  <c r="I14" i="1"/>
  <c r="G17" i="1" l="1"/>
  <c r="G26" i="1" s="1"/>
  <c r="I17" i="1"/>
  <c r="I26" i="1" s="1"/>
  <c r="H17" i="1"/>
  <c r="H26" i="1" s="1"/>
</calcChain>
</file>

<file path=xl/sharedStrings.xml><?xml version="1.0" encoding="utf-8"?>
<sst xmlns="http://schemas.openxmlformats.org/spreadsheetml/2006/main" count="76" uniqueCount="50">
  <si>
    <t>NR30TS</t>
  </si>
  <si>
    <t>NR60TS</t>
  </si>
  <si>
    <t>NR90TS</t>
  </si>
  <si>
    <t>NR30TM</t>
  </si>
  <si>
    <t>NR60TM</t>
  </si>
  <si>
    <t>NR90TM</t>
  </si>
  <si>
    <t>NR60AQS</t>
  </si>
  <si>
    <t>NR120AQS</t>
  </si>
  <si>
    <t>NR200AQS</t>
  </si>
  <si>
    <t>NR60AQM</t>
  </si>
  <si>
    <t>NR120AQM</t>
  </si>
  <si>
    <t>NR200AQM</t>
  </si>
  <si>
    <t>BTW-H12</t>
  </si>
  <si>
    <t>BTW-FAN12</t>
  </si>
  <si>
    <t>BTW-FAN24</t>
  </si>
  <si>
    <t>BH-12T</t>
  </si>
  <si>
    <t>AWG22 - 0,65mm²</t>
  </si>
  <si>
    <t>AWG19 - 0,90mm²</t>
  </si>
  <si>
    <t>AWG17 - 1,20mm²</t>
  </si>
  <si>
    <t>AWG14 - 1,60mm</t>
  </si>
  <si>
    <t>Przekrój przewodu</t>
  </si>
  <si>
    <t xml:space="preserve">NR120AQM </t>
  </si>
  <si>
    <t>12V DC</t>
  </si>
  <si>
    <t>24V DC</t>
  </si>
  <si>
    <t>Model Bariery</t>
  </si>
  <si>
    <t>Pobór prądu
 (nadajnik + odbiornik)</t>
  </si>
  <si>
    <t>Całkowity pobór prądu</t>
  </si>
  <si>
    <t>dla 12V
[A]</t>
  </si>
  <si>
    <t>dla 24V
[A]</t>
  </si>
  <si>
    <t>dla 28V
[A]</t>
  </si>
  <si>
    <t>Wstaw
ilość</t>
  </si>
  <si>
    <t>Pobór prądu</t>
  </si>
  <si>
    <t>Akcesoria do 
barier</t>
  </si>
  <si>
    <t>28V DC</t>
  </si>
  <si>
    <t>AWG22 - Ø0,65mm</t>
  </si>
  <si>
    <t>AWG19 - Ø0,90mm</t>
  </si>
  <si>
    <t>AWG17 - Ø1,20mm</t>
  </si>
  <si>
    <t>Bilans prądowy barier ATSUMI i akcesorii</t>
  </si>
  <si>
    <t>Maksymalna dopuszczalna długość przewodu zasilającego [m] dla barier</t>
  </si>
  <si>
    <t>Do obudów typu wieża -&gt;</t>
  </si>
  <si>
    <t>Sumaryczny pobór prądu dla barier [A]</t>
  </si>
  <si>
    <t>Sumaryczny pobór prądu dla akcesorii [A]</t>
  </si>
  <si>
    <t>Sumaryczny pobór prądu dla bariery + akcesoria [A]</t>
  </si>
  <si>
    <t>BTW-HM12</t>
  </si>
  <si>
    <t>dopuszczalna długość przewodu jest równa długości z tabeli podzielonej przez ilość nadajników i odbiorników.</t>
  </si>
  <si>
    <t xml:space="preserve">UWAGA: Jeżeli do jednego przewodu zasilającego podłączono więcej niż jeden nadajnik/odbiornik to maksymalna </t>
  </si>
  <si>
    <t xml:space="preserve">NR200AQM </t>
  </si>
  <si>
    <t>Maksymalna dopuszczalna długość przewodu zasilającego [m] dla grzałek BH12T</t>
  </si>
  <si>
    <t>Maksymalna dopuszczalna długość przewodu zasilającego [m] dla grzałek BTW-H12/ BTW-HM12</t>
  </si>
  <si>
    <t>UWAGA: Grzałki, wentylatory powinny być zasilane z odzielnego zasilacza niż bariera oraz zasilanie powinno być prowadzone odzielnymi przewodami.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</si>
</sst>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5"/>
      <name val="Verdana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7"/>
      <color theme="0"/>
      <name val="Verdana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4"/>
      <color rgb="FFFFFF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0000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3" tint="-0.499984740745262"/>
      </left>
      <right style="medium">
        <color rgb="FFFF0000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8" tint="0.39997558519241921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1">
      <alignment vertical="center" wrapText="1" readingOrder="1"/>
    </xf>
  </cellStyleXfs>
  <cellXfs count="80">
    <xf numFmtId="0" fontId="0" fillId="0" borderId="0" xfId="0"/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5" borderId="12" xfId="0" applyFont="1" applyFill="1" applyBorder="1" applyProtection="1">
      <protection hidden="1"/>
    </xf>
    <xf numFmtId="0" fontId="6" fillId="2" borderId="12" xfId="0" applyFont="1" applyFill="1" applyBorder="1" applyProtection="1">
      <protection hidden="1"/>
    </xf>
    <xf numFmtId="0" fontId="11" fillId="4" borderId="0" xfId="0" applyFont="1" applyFill="1" applyProtection="1">
      <protection hidden="1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0" fontId="6" fillId="3" borderId="11" xfId="0" applyFont="1" applyFill="1" applyBorder="1" applyProtection="1">
      <protection hidden="1"/>
    </xf>
    <xf numFmtId="0" fontId="6" fillId="3" borderId="4" xfId="0" applyFont="1" applyFill="1" applyBorder="1" applyProtection="1"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49" fontId="7" fillId="2" borderId="8" xfId="1" applyFont="1" applyFill="1" applyBorder="1" applyAlignment="1" applyProtection="1">
      <alignment vertical="center" readingOrder="1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10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Protection="1">
      <protection hidden="1"/>
    </xf>
    <xf numFmtId="0" fontId="6" fillId="2" borderId="4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49" fontId="7" fillId="3" borderId="8" xfId="1" applyFont="1" applyFill="1" applyBorder="1" applyAlignment="1" applyProtection="1">
      <alignment vertical="center" readingOrder="1"/>
      <protection hidden="1"/>
    </xf>
    <xf numFmtId="0" fontId="6" fillId="3" borderId="8" xfId="0" applyFont="1" applyFill="1" applyBorder="1" applyProtection="1">
      <protection hidden="1"/>
    </xf>
    <xf numFmtId="0" fontId="6" fillId="3" borderId="7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49" fontId="10" fillId="3" borderId="8" xfId="1" applyFont="1" applyFill="1" applyBorder="1" applyAlignment="1" applyProtection="1">
      <alignment vertical="center" readingOrder="1"/>
      <protection hidden="1"/>
    </xf>
    <xf numFmtId="0" fontId="2" fillId="3" borderId="4" xfId="0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 horizontal="left"/>
      <protection hidden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Protection="1">
      <protection hidden="1"/>
    </xf>
    <xf numFmtId="0" fontId="2" fillId="3" borderId="4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49" fontId="10" fillId="2" borderId="8" xfId="1" applyFont="1" applyFill="1" applyBorder="1" applyAlignment="1" applyProtection="1">
      <alignment vertical="center" readingOrder="1"/>
      <protection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49" fontId="10" fillId="2" borderId="14" xfId="1" applyFont="1" applyFill="1" applyBorder="1" applyAlignment="1" applyProtection="1">
      <alignment vertical="center" readingOrder="1"/>
      <protection hidden="1"/>
    </xf>
    <xf numFmtId="0" fontId="2" fillId="2" borderId="15" xfId="0" applyFont="1" applyFill="1" applyBorder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alignment horizontal="left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0" fontId="15" fillId="0" borderId="0" xfId="0" applyFont="1" applyAlignment="1">
      <alignment horizontal="center" vertical="center"/>
    </xf>
    <xf numFmtId="49" fontId="7" fillId="3" borderId="8" xfId="1" applyNumberFormat="1" applyFont="1" applyFill="1" applyBorder="1" applyAlignment="1" applyProtection="1">
      <alignment vertical="center" readingOrder="1"/>
      <protection hidden="1"/>
    </xf>
    <xf numFmtId="49" fontId="7" fillId="2" borderId="4" xfId="1" applyNumberFormat="1" applyFont="1" applyFill="1" applyBorder="1" applyAlignment="1" applyProtection="1">
      <alignment vertical="center" readingOrder="1"/>
      <protection hidden="1"/>
    </xf>
    <xf numFmtId="0" fontId="6" fillId="2" borderId="11" xfId="0" applyFont="1" applyFill="1" applyBorder="1" applyProtection="1">
      <protection hidden="1"/>
    </xf>
    <xf numFmtId="0" fontId="6" fillId="2" borderId="18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1" fillId="0" borderId="0" xfId="0" applyFont="1"/>
    <xf numFmtId="0" fontId="0" fillId="0" borderId="13" xfId="0" applyBorder="1" applyAlignment="1" applyProtection="1">
      <protection hidden="1"/>
    </xf>
    <xf numFmtId="0" fontId="13" fillId="5" borderId="20" xfId="0" applyFont="1" applyFill="1" applyBorder="1" applyAlignment="1" applyProtection="1">
      <alignment horizontal="center" vertical="center" wrapText="1"/>
      <protection hidden="1"/>
    </xf>
    <xf numFmtId="0" fontId="13" fillId="5" borderId="21" xfId="0" applyFont="1" applyFill="1" applyBorder="1" applyAlignment="1" applyProtection="1">
      <alignment horizontal="center" vertical="center" wrapText="1"/>
      <protection hidden="1"/>
    </xf>
    <xf numFmtId="0" fontId="13" fillId="5" borderId="22" xfId="0" applyFont="1" applyFill="1" applyBorder="1" applyAlignment="1" applyProtection="1">
      <alignment horizontal="center" vertical="center" wrapText="1"/>
      <protection hidden="1"/>
    </xf>
    <xf numFmtId="0" fontId="16" fillId="5" borderId="18" xfId="0" applyFont="1" applyFill="1" applyBorder="1" applyAlignment="1" applyProtection="1">
      <alignment horizontal="center" vertical="center" wrapText="1"/>
      <protection hidden="1"/>
    </xf>
    <xf numFmtId="0" fontId="16" fillId="5" borderId="19" xfId="0" applyFont="1" applyFill="1" applyBorder="1" applyAlignment="1" applyProtection="1">
      <alignment horizontal="center" vertical="center" wrapText="1"/>
      <protection hidden="1"/>
    </xf>
    <xf numFmtId="0" fontId="5" fillId="5" borderId="18" xfId="0" applyFont="1" applyFill="1" applyBorder="1" applyAlignment="1" applyProtection="1">
      <alignment horizontal="center" vertical="center" wrapText="1"/>
      <protection hidden="1"/>
    </xf>
    <xf numFmtId="0" fontId="5" fillId="5" borderId="19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right"/>
      <protection hidden="1"/>
    </xf>
    <xf numFmtId="0" fontId="14" fillId="2" borderId="0" xfId="0" applyFont="1" applyFill="1" applyAlignment="1" applyProtection="1">
      <alignment horizontal="right"/>
      <protection hidden="1"/>
    </xf>
    <xf numFmtId="0" fontId="9" fillId="4" borderId="3" xfId="0" applyFont="1" applyFill="1" applyBorder="1" applyAlignment="1" applyProtection="1">
      <alignment horizontal="center" wrapText="1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 vertical="center"/>
      <protection hidden="1"/>
    </xf>
    <xf numFmtId="49" fontId="11" fillId="4" borderId="0" xfId="1" applyFont="1" applyFill="1" applyBorder="1" applyAlignment="1" applyProtection="1">
      <alignment horizontal="right" vertical="center" readingOrder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12" fillId="4" borderId="9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6" fillId="5" borderId="12" xfId="0" applyFont="1" applyFill="1" applyBorder="1" applyAlignment="1" applyProtection="1">
      <alignment horizontal="center"/>
      <protection hidden="1"/>
    </xf>
    <xf numFmtId="0" fontId="17" fillId="4" borderId="0" xfId="0" applyFont="1" applyFill="1" applyAlignment="1">
      <alignment horizontal="center" vertical="center" wrapText="1"/>
    </xf>
    <xf numFmtId="0" fontId="16" fillId="5" borderId="12" xfId="0" applyFont="1" applyFill="1" applyBorder="1" applyAlignment="1" applyProtection="1">
      <alignment horizontal="left" vertical="center"/>
      <protection hidden="1"/>
    </xf>
    <xf numFmtId="0" fontId="17" fillId="5" borderId="12" xfId="0" applyFont="1" applyFill="1" applyBorder="1" applyAlignment="1" applyProtection="1">
      <alignment horizontal="center" vertical="center"/>
      <protection hidden="1"/>
    </xf>
  </cellXfs>
  <cellStyles count="2">
    <cellStyle name="Nawa_Uzadzenia" xfId="1"/>
    <cellStyle name="Normalny" xfId="0" builtinId="0"/>
  </cellStyles>
  <dxfs count="47">
    <dxf>
      <font>
        <strike val="0"/>
        <outline val="0"/>
        <shadow val="0"/>
        <u val="none"/>
        <vertAlign val="baseline"/>
        <color theme="0"/>
      </font>
      <numFmt numFmtId="0" formatCode="General"/>
      <fill>
        <patternFill patternType="solid">
          <fgColor indexed="64"/>
          <bgColor theme="3" tint="-0.249977111117893"/>
        </patternFill>
      </fill>
      <border diagonalUp="0" diagonalDown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ill>
        <patternFill patternType="solid">
          <fgColor indexed="64"/>
          <bgColor theme="3" tint="-0.249977111117893"/>
        </patternFill>
      </fill>
      <border diagonalUp="0" diagonalDown="0" outline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</dxf>
    <dxf>
      <font>
        <strike val="0"/>
        <outline val="0"/>
        <shadow val="0"/>
        <u val="none"/>
        <vertAlign val="baseline"/>
        <color theme="0"/>
      </font>
      <numFmt numFmtId="0" formatCode="General"/>
      <fill>
        <patternFill patternType="solid">
          <fgColor indexed="64"/>
          <bgColor theme="3" tint="-0.249977111117893"/>
        </patternFill>
      </fill>
      <border diagonalUp="0" diagonalDown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ill>
        <patternFill patternType="solid">
          <fgColor indexed="64"/>
          <bgColor theme="3" tint="-0.249977111117893"/>
        </patternFill>
      </fill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strike val="0"/>
        <outline val="0"/>
        <shadow val="0"/>
        <u val="none"/>
        <vertAlign val="baseline"/>
        <color theme="0"/>
      </font>
      <numFmt numFmtId="0" formatCode="General"/>
      <fill>
        <patternFill patternType="solid">
          <fgColor indexed="64"/>
          <bgColor theme="3" tint="-0.249977111117893"/>
        </patternFill>
      </fill>
      <border diagonalUp="0" diagonalDown="0">
        <left style="medium">
          <color rgb="FFFF0000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ill>
        <patternFill patternType="solid">
          <fgColor indexed="64"/>
          <bgColor theme="3" tint="-0.249977111117893"/>
        </patternFill>
      </fill>
      <border diagonalUp="0" diagonalDown="0" outline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strike val="0"/>
        <outline val="0"/>
        <shadow val="0"/>
        <u val="none"/>
        <vertAlign val="baseline"/>
        <color theme="0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rgb="FFFF0000"/>
        </right>
        <top style="medium">
          <color rgb="FFFF0000"/>
        </top>
        <bottom style="medium">
          <color rgb="FFFF0000"/>
        </bottom>
      </border>
      <protection locked="0" hidden="0"/>
    </dxf>
    <dxf>
      <fill>
        <patternFill patternType="solid">
          <fgColor indexed="64"/>
          <bgColor theme="3" tint="-0.249977111117893"/>
        </patternFill>
      </fill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0" indent="0" justifyLastLine="0" shrinkToFit="0" readingOrder="0"/>
      <border diagonalUp="0" diagonalDown="0">
        <left/>
        <right style="medium">
          <color rgb="FFFF0000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 outline="0">
        <left style="thin">
          <color theme="3" tint="-0.499984740745262"/>
        </left>
        <right style="medium">
          <color rgb="FFFF0000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-0.249977111117893"/>
        </patternFill>
      </fill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0"/>
        <name val="Verdana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0" indent="0" justifyLastLine="0" shrinkToFit="0" readingOrder="1"/>
      <border diagonalUp="0" diagonalDown="0">
        <left/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Verdana"/>
        <scheme val="none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0" indent="0" justifyLastLine="0" shrinkToFit="0" readingOrder="1"/>
      <border diagonalUp="0" diagonalDown="0" outline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border outline="0">
        <left style="thin">
          <color theme="3" tint="-0.499984740745262"/>
        </left>
        <right style="thin">
          <color theme="3" tint="-0.499984740745262"/>
        </right>
      </border>
    </dxf>
    <dxf>
      <font>
        <strike val="0"/>
        <outline val="0"/>
        <shadow val="0"/>
        <u val="none"/>
        <vertAlign val="baseline"/>
        <color theme="0"/>
      </font>
      <protection locked="1" hidden="1"/>
    </dxf>
    <dxf>
      <font>
        <strike val="0"/>
        <outline val="0"/>
        <shadow val="0"/>
        <u val="none"/>
        <vertAlign val="baseline"/>
        <color theme="0"/>
      </font>
      <protection locked="1" hidden="1"/>
    </dxf>
    <dxf>
      <border diagonalUp="0" diagonalDown="0" outline="0">
        <left style="thin">
          <color theme="3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border diagonalUp="0" diagonalDown="0" outline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</dxf>
    <dxf>
      <border diagonalUp="0" diagonalDown="0" outline="0">
        <left style="thin">
          <color theme="3" tint="-0.499984740745262"/>
        </left>
        <right style="thin">
          <color theme="3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border diagonalUp="0" diagonalDown="0" outline="0">
        <left/>
        <right style="thin">
          <color theme="3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border diagonalUp="0" diagonalDown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border diagonalUp="0" diagonalDown="0" outline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rgb="FFFF0000"/>
        </right>
        <top style="medium">
          <color rgb="FFFF0000"/>
        </top>
        <bottom style="medium">
          <color rgb="FFFF0000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/>
        <top style="thin">
          <color theme="3" tint="-0.499984740745262"/>
        </top>
        <bottom style="thin">
          <color theme="3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/>
        <bottom/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3" tint="-0.499984740745262"/>
        </left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  <border diagonalUp="0" diagonalDown="0" outline="0">
        <left/>
        <right style="thin">
          <color theme="3" tint="-0.499984740745262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general" vertical="center" textRotation="0" wrapText="0" indent="0" justifyLastLine="0" shrinkToFit="0" readingOrder="1"/>
      <border diagonalUp="0" diagonalDown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1"/>
      <border diagonalUp="0" diagonalDown="0" outline="0">
        <left/>
        <right style="thin">
          <color theme="3" tint="-0.499984740745262"/>
        </right>
        <top style="thin">
          <color theme="3" tint="-0.499984740745262"/>
        </top>
        <bottom style="thin">
          <color theme="3" tint="-0.499984740745262"/>
        </bottom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protection locked="1" hidden="1"/>
    </dxf>
    <dxf>
      <border diagonalUp="0" diagonalDown="0">
        <left style="thin">
          <color theme="3" tint="-0.499984740745262"/>
        </left>
        <right style="thin">
          <color theme="3" tint="-0.499984740745262"/>
        </right>
        <bottom style="thin">
          <color theme="3" tint="-0.499984740745262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0070C0"/>
        </patternFill>
      </fill>
      <protection locked="1" hidden="1"/>
    </dxf>
  </dxfs>
  <tableStyles count="0" defaultTableStyle="TableStyleMedium2" defaultPivotStyle="PivotStyleMedium9"/>
  <colors>
    <mruColors>
      <color rgb="FFFF3B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180975</xdr:rowOff>
    </xdr:from>
    <xdr:to>
      <xdr:col>0</xdr:col>
      <xdr:colOff>746141</xdr:colOff>
      <xdr:row>2</xdr:row>
      <xdr:rowOff>28574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80975"/>
          <a:ext cx="688990" cy="542924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19050</xdr:rowOff>
    </xdr:from>
    <xdr:to>
      <xdr:col>9</xdr:col>
      <xdr:colOff>839882</xdr:colOff>
      <xdr:row>2</xdr:row>
      <xdr:rowOff>18490</xdr:rowOff>
    </xdr:to>
    <xdr:pic>
      <xdr:nvPicPr>
        <xdr:cNvPr id="4" name="Obraz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187" t="25275" r="10989" b="25275"/>
        <a:stretch/>
      </xdr:blipFill>
      <xdr:spPr>
        <a:xfrm>
          <a:off x="7915275" y="209550"/>
          <a:ext cx="773207" cy="5042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B5:I16" headerRowCount="0" headerRowDxfId="46" dataDxfId="45" totalsRowDxfId="43" tableBorderDxfId="44">
  <tableColumns count="8">
    <tableColumn id="1" name="Kolumna1" totalsRowLabel="Suma" headerRowDxfId="42" dataDxfId="41" totalsRowDxfId="40" dataCellStyle="Nawa_Uzadzenia"/>
    <tableColumn id="2" name="Kolumna2" headerRowDxfId="39" dataDxfId="38" totalsRowDxfId="37"/>
    <tableColumn id="3" name="Kolumna3" headerRowDxfId="36" dataDxfId="35" totalsRowDxfId="34"/>
    <tableColumn id="4" name="Kolumna4" headerRowDxfId="33" dataDxfId="32" totalsRowDxfId="31"/>
    <tableColumn id="5" name="Kolumna5" headerRowDxfId="30" dataDxfId="29" totalsRowDxfId="28"/>
    <tableColumn id="6" name="Kolumna6" headerRowDxfId="27" dataDxfId="26" totalsRowDxfId="25"/>
    <tableColumn id="7" name="Kolumna7" headerRowDxfId="24" dataDxfId="23" totalsRowDxfId="22"/>
    <tableColumn id="8" name="Kolumna8" totalsRowFunction="sum" headerRowDxfId="21" dataDxfId="20" totalsRowDxfId="19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22:I24" headerRowCount="0" totalsRowShown="0" headerRowDxfId="18" dataDxfId="17" tableBorderDxfId="16">
  <tableColumns count="8">
    <tableColumn id="1" name="Kolumna1" headerRowDxfId="15" dataDxfId="14" headerRowCellStyle="Nawa_Uzadzenia" dataCellStyle="Nawa_Uzadzenia"/>
    <tableColumn id="2" name="Kolumna2" headerRowDxfId="13" dataDxfId="12"/>
    <tableColumn id="3" name="Kolumna3" headerRowDxfId="11" dataDxfId="10"/>
    <tableColumn id="4" name="Kolumna4" headerRowDxfId="9" dataDxfId="8"/>
    <tableColumn id="5" name="Kolumna5" headerRowDxfId="7" dataDxfId="6"/>
    <tableColumn id="6" name="Kolumna6" headerRowDxfId="5" dataDxfId="4">
      <calculatedColumnFormula>$F22*C22</calculatedColumnFormula>
    </tableColumn>
    <tableColumn id="7" name="Kolumna7" headerRowDxfId="3" dataDxfId="2">
      <calculatedColumnFormula>$F22*D22</calculatedColumnFormula>
    </tableColumn>
    <tableColumn id="8" name="Kolumna8" headerRowDxfId="1" dataDxfId="0">
      <calculatedColumnFormula>$F22*E22</calculatedColumnFormula>
    </tableColumn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2:R37"/>
  <sheetViews>
    <sheetView tabSelected="1" zoomScaleNormal="100" workbookViewId="0">
      <selection activeCell="F20" sqref="F20"/>
    </sheetView>
  </sheetViews>
  <sheetFormatPr defaultRowHeight="15" x14ac:dyDescent="0.25"/>
  <cols>
    <col min="1" max="1" width="14" customWidth="1"/>
    <col min="2" max="2" width="22" customWidth="1"/>
    <col min="3" max="9" width="12" customWidth="1"/>
    <col min="10" max="10" width="13.7109375" customWidth="1"/>
    <col min="11" max="11" width="20.42578125" customWidth="1"/>
    <col min="12" max="12" width="12" customWidth="1"/>
    <col min="13" max="13" width="11.7109375" customWidth="1"/>
    <col min="14" max="14" width="12.42578125" customWidth="1"/>
    <col min="15" max="15" width="11.28515625" customWidth="1"/>
    <col min="16" max="16" width="11.5703125" customWidth="1"/>
    <col min="17" max="17" width="12.7109375" customWidth="1"/>
  </cols>
  <sheetData>
    <row r="2" spans="2:18" ht="39.75" customHeight="1" x14ac:dyDescent="0.25">
      <c r="B2" s="74" t="s">
        <v>37</v>
      </c>
      <c r="C2" s="75"/>
      <c r="D2" s="75"/>
      <c r="E2" s="75"/>
      <c r="F2" s="75"/>
      <c r="G2" s="75"/>
      <c r="H2" s="75"/>
      <c r="I2" s="75"/>
      <c r="J2" s="4"/>
      <c r="K2" s="54"/>
      <c r="L2" s="54"/>
      <c r="M2" s="54"/>
      <c r="N2" s="54"/>
      <c r="O2" s="54"/>
      <c r="P2" s="54"/>
      <c r="Q2" s="54"/>
    </row>
    <row r="3" spans="2:18" ht="30.75" customHeight="1" x14ac:dyDescent="0.25">
      <c r="B3" s="65" t="s">
        <v>24</v>
      </c>
      <c r="C3" s="64" t="s">
        <v>25</v>
      </c>
      <c r="D3" s="64"/>
      <c r="E3" s="64"/>
      <c r="F3" s="67" t="s">
        <v>30</v>
      </c>
      <c r="G3" s="69" t="s">
        <v>26</v>
      </c>
      <c r="H3" s="69"/>
      <c r="I3" s="69"/>
      <c r="J3" s="4"/>
      <c r="K3" s="79" t="s">
        <v>38</v>
      </c>
      <c r="L3" s="79"/>
      <c r="M3" s="79"/>
      <c r="N3" s="79"/>
      <c r="O3" s="79"/>
      <c r="P3" s="79"/>
      <c r="Q3" s="79"/>
    </row>
    <row r="4" spans="2:18" ht="30.75" customHeight="1" thickBot="1" x14ac:dyDescent="0.3">
      <c r="B4" s="66"/>
      <c r="C4" s="5" t="s">
        <v>27</v>
      </c>
      <c r="D4" s="5" t="s">
        <v>28</v>
      </c>
      <c r="E4" s="5" t="s">
        <v>29</v>
      </c>
      <c r="F4" s="68"/>
      <c r="G4" s="6" t="s">
        <v>27</v>
      </c>
      <c r="H4" s="5" t="s">
        <v>28</v>
      </c>
      <c r="I4" s="5" t="s">
        <v>29</v>
      </c>
      <c r="J4" s="4"/>
      <c r="K4" s="78" t="s">
        <v>20</v>
      </c>
      <c r="L4" s="76" t="s">
        <v>9</v>
      </c>
      <c r="M4" s="76"/>
      <c r="N4" s="76" t="s">
        <v>21</v>
      </c>
      <c r="O4" s="76"/>
      <c r="P4" s="76" t="s">
        <v>46</v>
      </c>
      <c r="Q4" s="76"/>
    </row>
    <row r="5" spans="2:18" ht="15.75" thickBot="1" x14ac:dyDescent="0.3">
      <c r="B5" s="25" t="s">
        <v>0</v>
      </c>
      <c r="C5" s="26">
        <v>3.9E-2</v>
      </c>
      <c r="D5" s="26">
        <v>3.9E-2</v>
      </c>
      <c r="E5" s="27">
        <v>3.9E-2</v>
      </c>
      <c r="F5" s="28"/>
      <c r="G5" s="29">
        <f t="shared" ref="G5:G16" si="0">C5*$F5</f>
        <v>0</v>
      </c>
      <c r="H5" s="30">
        <f t="shared" ref="H5:H13" si="1">D5*$F5</f>
        <v>0</v>
      </c>
      <c r="I5" s="31">
        <f>E5*$F5</f>
        <v>0</v>
      </c>
      <c r="J5" s="4"/>
      <c r="K5" s="78"/>
      <c r="L5" s="7" t="s">
        <v>22</v>
      </c>
      <c r="M5" s="7" t="s">
        <v>23</v>
      </c>
      <c r="N5" s="7" t="s">
        <v>22</v>
      </c>
      <c r="O5" s="7" t="s">
        <v>23</v>
      </c>
      <c r="P5" s="7" t="s">
        <v>22</v>
      </c>
      <c r="Q5" s="7" t="s">
        <v>23</v>
      </c>
    </row>
    <row r="6" spans="2:18" ht="15.75" thickBot="1" x14ac:dyDescent="0.3">
      <c r="B6" s="32" t="s">
        <v>1</v>
      </c>
      <c r="C6" s="33">
        <v>5.0999999999999997E-2</v>
      </c>
      <c r="D6" s="33">
        <v>5.0999999999999997E-2</v>
      </c>
      <c r="E6" s="34">
        <v>5.0999999999999997E-2</v>
      </c>
      <c r="F6" s="35"/>
      <c r="G6" s="36">
        <f t="shared" si="0"/>
        <v>0</v>
      </c>
      <c r="H6" s="37">
        <f t="shared" si="1"/>
        <v>0</v>
      </c>
      <c r="I6" s="38">
        <f>E6*$F6</f>
        <v>0</v>
      </c>
      <c r="J6" s="4"/>
      <c r="K6" s="8" t="s">
        <v>16</v>
      </c>
      <c r="L6" s="8">
        <v>90</v>
      </c>
      <c r="M6" s="8">
        <v>820</v>
      </c>
      <c r="N6" s="8">
        <v>80</v>
      </c>
      <c r="O6" s="8">
        <v>790</v>
      </c>
      <c r="P6" s="8">
        <v>80</v>
      </c>
      <c r="Q6" s="8">
        <v>770</v>
      </c>
    </row>
    <row r="7" spans="2:18" ht="15.75" thickBot="1" x14ac:dyDescent="0.3">
      <c r="B7" s="25" t="s">
        <v>2</v>
      </c>
      <c r="C7" s="26">
        <v>6.2E-2</v>
      </c>
      <c r="D7" s="26">
        <v>6.2E-2</v>
      </c>
      <c r="E7" s="27">
        <v>6.2E-2</v>
      </c>
      <c r="F7" s="28"/>
      <c r="G7" s="29">
        <f t="shared" si="0"/>
        <v>0</v>
      </c>
      <c r="H7" s="30">
        <f t="shared" si="1"/>
        <v>0</v>
      </c>
      <c r="I7" s="31">
        <f t="shared" ref="I7:I13" si="2">E7*$F7</f>
        <v>0</v>
      </c>
      <c r="J7" s="4"/>
      <c r="K7" s="8" t="s">
        <v>17</v>
      </c>
      <c r="L7" s="8">
        <v>170</v>
      </c>
      <c r="M7" s="8">
        <v>1600</v>
      </c>
      <c r="N7" s="8">
        <v>170</v>
      </c>
      <c r="O7" s="8">
        <v>1550</v>
      </c>
      <c r="P7" s="8">
        <v>160</v>
      </c>
      <c r="Q7" s="8">
        <v>1500</v>
      </c>
    </row>
    <row r="8" spans="2:18" ht="15.75" thickBot="1" x14ac:dyDescent="0.3">
      <c r="B8" s="32" t="s">
        <v>3</v>
      </c>
      <c r="C8" s="33">
        <v>7.9000000000000001E-2</v>
      </c>
      <c r="D8" s="33">
        <v>7.9000000000000001E-2</v>
      </c>
      <c r="E8" s="34">
        <v>7.9000000000000001E-2</v>
      </c>
      <c r="F8" s="35"/>
      <c r="G8" s="36">
        <f t="shared" si="0"/>
        <v>0</v>
      </c>
      <c r="H8" s="37">
        <f t="shared" si="1"/>
        <v>0</v>
      </c>
      <c r="I8" s="38">
        <f t="shared" si="2"/>
        <v>0</v>
      </c>
      <c r="J8" s="4"/>
      <c r="K8" s="8" t="s">
        <v>18</v>
      </c>
      <c r="L8" s="8">
        <v>320</v>
      </c>
      <c r="M8" s="8">
        <v>2930</v>
      </c>
      <c r="N8" s="8">
        <v>310</v>
      </c>
      <c r="O8" s="8">
        <v>2830</v>
      </c>
      <c r="P8" s="8">
        <v>300</v>
      </c>
      <c r="Q8" s="8">
        <v>2740</v>
      </c>
    </row>
    <row r="9" spans="2:18" ht="15.75" thickBot="1" x14ac:dyDescent="0.3">
      <c r="B9" s="25" t="s">
        <v>4</v>
      </c>
      <c r="C9" s="26">
        <v>8.7999999999999995E-2</v>
      </c>
      <c r="D9" s="26">
        <v>8.7999999999999995E-2</v>
      </c>
      <c r="E9" s="27">
        <v>8.7999999999999995E-2</v>
      </c>
      <c r="F9" s="28"/>
      <c r="G9" s="29">
        <f t="shared" si="0"/>
        <v>0</v>
      </c>
      <c r="H9" s="30">
        <f t="shared" si="1"/>
        <v>0</v>
      </c>
      <c r="I9" s="31">
        <f t="shared" si="2"/>
        <v>0</v>
      </c>
      <c r="J9" s="4"/>
      <c r="K9" s="50" t="s">
        <v>19</v>
      </c>
      <c r="L9" s="50">
        <v>570</v>
      </c>
      <c r="M9" s="50">
        <v>5150</v>
      </c>
      <c r="N9" s="50">
        <v>550</v>
      </c>
      <c r="O9" s="50">
        <v>4980</v>
      </c>
      <c r="P9" s="50">
        <v>530</v>
      </c>
      <c r="Q9" s="50">
        <v>4820</v>
      </c>
    </row>
    <row r="10" spans="2:18" ht="15.75" thickBot="1" x14ac:dyDescent="0.3">
      <c r="B10" s="32" t="s">
        <v>5</v>
      </c>
      <c r="C10" s="33">
        <v>9.5000000000000001E-2</v>
      </c>
      <c r="D10" s="33">
        <v>9.5000000000000001E-2</v>
      </c>
      <c r="E10" s="34">
        <v>9.5000000000000001E-2</v>
      </c>
      <c r="F10" s="35"/>
      <c r="G10" s="36">
        <f t="shared" si="0"/>
        <v>0</v>
      </c>
      <c r="H10" s="37">
        <f t="shared" si="1"/>
        <v>0</v>
      </c>
      <c r="I10" s="38">
        <f t="shared" si="2"/>
        <v>0</v>
      </c>
      <c r="J10" s="4"/>
      <c r="K10" s="51" t="s">
        <v>45</v>
      </c>
      <c r="L10" s="51"/>
      <c r="M10" s="51"/>
      <c r="N10" s="51"/>
      <c r="O10" s="51"/>
      <c r="P10" s="51"/>
      <c r="Q10" s="51"/>
      <c r="R10" s="52"/>
    </row>
    <row r="11" spans="2:18" ht="15.75" thickBot="1" x14ac:dyDescent="0.3">
      <c r="B11" s="25" t="s">
        <v>6</v>
      </c>
      <c r="C11" s="26">
        <v>0.09</v>
      </c>
      <c r="D11" s="26">
        <v>0.09</v>
      </c>
      <c r="E11" s="27">
        <v>0.09</v>
      </c>
      <c r="F11" s="28"/>
      <c r="G11" s="29">
        <f t="shared" si="0"/>
        <v>0</v>
      </c>
      <c r="H11" s="30">
        <f t="shared" si="1"/>
        <v>0</v>
      </c>
      <c r="I11" s="31">
        <f t="shared" si="2"/>
        <v>0</v>
      </c>
      <c r="J11" s="4"/>
      <c r="K11" s="51" t="s">
        <v>44</v>
      </c>
      <c r="L11" s="51"/>
      <c r="M11" s="51"/>
      <c r="N11" s="51"/>
      <c r="O11" s="51"/>
      <c r="P11" s="51"/>
      <c r="Q11" s="51"/>
      <c r="R11" s="52"/>
    </row>
    <row r="12" spans="2:18" ht="15.75" thickBot="1" x14ac:dyDescent="0.3">
      <c r="B12" s="32" t="s">
        <v>7</v>
      </c>
      <c r="C12" s="33">
        <v>9.5000000000000001E-2</v>
      </c>
      <c r="D12" s="33">
        <v>9.5000000000000001E-2</v>
      </c>
      <c r="E12" s="34">
        <v>9.5000000000000001E-2</v>
      </c>
      <c r="F12" s="35"/>
      <c r="G12" s="36">
        <f t="shared" si="0"/>
        <v>0</v>
      </c>
      <c r="H12" s="37">
        <f t="shared" si="1"/>
        <v>0</v>
      </c>
      <c r="I12" s="38">
        <f t="shared" si="2"/>
        <v>0</v>
      </c>
      <c r="J12" s="4"/>
      <c r="K12" s="4"/>
      <c r="L12" s="4"/>
      <c r="M12" s="4"/>
      <c r="N12" s="4"/>
      <c r="O12" s="4"/>
      <c r="P12" s="4"/>
      <c r="Q12" s="4"/>
    </row>
    <row r="13" spans="2:18" ht="15.75" thickBot="1" x14ac:dyDescent="0.3">
      <c r="B13" s="25" t="s">
        <v>8</v>
      </c>
      <c r="C13" s="26">
        <v>0.1</v>
      </c>
      <c r="D13" s="26">
        <v>0.1</v>
      </c>
      <c r="E13" s="27">
        <v>0.1</v>
      </c>
      <c r="F13" s="28"/>
      <c r="G13" s="29">
        <f t="shared" si="0"/>
        <v>0</v>
      </c>
      <c r="H13" s="30">
        <f t="shared" si="1"/>
        <v>0</v>
      </c>
      <c r="I13" s="31">
        <f t="shared" si="2"/>
        <v>0</v>
      </c>
      <c r="J13" s="4"/>
      <c r="K13" s="4" t="s">
        <v>49</v>
      </c>
      <c r="L13" s="4"/>
      <c r="M13" s="4"/>
      <c r="N13" s="4"/>
      <c r="O13" s="4"/>
      <c r="P13" s="4"/>
      <c r="Q13" s="4"/>
    </row>
    <row r="14" spans="2:18" ht="15.75" thickBot="1" x14ac:dyDescent="0.3">
      <c r="B14" s="32" t="s">
        <v>9</v>
      </c>
      <c r="C14" s="33">
        <v>0.12</v>
      </c>
      <c r="D14" s="33">
        <v>0.12</v>
      </c>
      <c r="E14" s="34">
        <v>0.12</v>
      </c>
      <c r="F14" s="35"/>
      <c r="G14" s="36">
        <f t="shared" si="0"/>
        <v>0</v>
      </c>
      <c r="H14" s="37">
        <f t="shared" ref="H14:I16" si="3">D14*$F14</f>
        <v>0</v>
      </c>
      <c r="I14" s="38">
        <f t="shared" si="3"/>
        <v>0</v>
      </c>
      <c r="J14" s="4"/>
      <c r="K14" s="4"/>
      <c r="L14" s="4"/>
      <c r="M14" s="4"/>
      <c r="N14" s="4"/>
      <c r="O14" s="4"/>
      <c r="P14" s="4"/>
      <c r="Q14" s="4"/>
    </row>
    <row r="15" spans="2:18" ht="15.75" thickBot="1" x14ac:dyDescent="0.3">
      <c r="B15" s="25" t="s">
        <v>10</v>
      </c>
      <c r="C15" s="26">
        <v>0.124</v>
      </c>
      <c r="D15" s="26">
        <v>0.124</v>
      </c>
      <c r="E15" s="27">
        <v>0.124</v>
      </c>
      <c r="F15" s="28"/>
      <c r="G15" s="29">
        <f t="shared" si="0"/>
        <v>0</v>
      </c>
      <c r="H15" s="30">
        <f t="shared" si="3"/>
        <v>0</v>
      </c>
      <c r="I15" s="31">
        <f t="shared" si="3"/>
        <v>0</v>
      </c>
      <c r="J15" s="4"/>
      <c r="K15" s="4"/>
      <c r="L15" s="4"/>
      <c r="M15" s="4"/>
      <c r="N15" s="4"/>
      <c r="O15" s="4"/>
      <c r="P15" s="4"/>
      <c r="Q15" s="4"/>
    </row>
    <row r="16" spans="2:18" x14ac:dyDescent="0.25">
      <c r="B16" s="39" t="s">
        <v>11</v>
      </c>
      <c r="C16" s="40">
        <v>0.128</v>
      </c>
      <c r="D16" s="40">
        <v>0.128</v>
      </c>
      <c r="E16" s="41">
        <v>0.128</v>
      </c>
      <c r="F16" s="42"/>
      <c r="G16" s="43">
        <f t="shared" si="0"/>
        <v>0</v>
      </c>
      <c r="H16" s="44">
        <f t="shared" si="3"/>
        <v>0</v>
      </c>
      <c r="I16" s="45">
        <f t="shared" si="3"/>
        <v>0</v>
      </c>
      <c r="J16" s="4"/>
      <c r="K16" s="4"/>
      <c r="L16" s="4"/>
      <c r="M16" s="4"/>
      <c r="N16" s="4"/>
      <c r="O16" s="4"/>
      <c r="P16" s="4"/>
      <c r="Q16" s="4"/>
    </row>
    <row r="17" spans="1:17" ht="36.75" customHeight="1" x14ac:dyDescent="0.25">
      <c r="B17" s="70" t="s">
        <v>40</v>
      </c>
      <c r="C17" s="70"/>
      <c r="D17" s="70"/>
      <c r="E17" s="70"/>
      <c r="F17" s="70"/>
      <c r="G17" s="9">
        <f>SUM(G5:G16)</f>
        <v>0</v>
      </c>
      <c r="H17" s="9">
        <f>SUM(H5:H16)</f>
        <v>0</v>
      </c>
      <c r="I17" s="9">
        <f>SUM(I5:I16)</f>
        <v>0</v>
      </c>
      <c r="J17" s="4"/>
      <c r="K17" s="55" t="s">
        <v>47</v>
      </c>
      <c r="L17" s="56"/>
      <c r="M17" s="56"/>
      <c r="N17" s="57"/>
      <c r="O17" s="4"/>
      <c r="P17" s="4"/>
      <c r="Q17" s="4"/>
    </row>
    <row r="18" spans="1:17" ht="22.5" customHeight="1" x14ac:dyDescent="0.25">
      <c r="B18" s="71" t="s">
        <v>32</v>
      </c>
      <c r="C18" s="64" t="s">
        <v>31</v>
      </c>
      <c r="D18" s="64"/>
      <c r="E18" s="64"/>
      <c r="F18" s="67" t="s">
        <v>30</v>
      </c>
      <c r="G18" s="73" t="s">
        <v>26</v>
      </c>
      <c r="H18" s="73"/>
      <c r="I18" s="73"/>
      <c r="J18" s="4"/>
      <c r="K18" s="58" t="s">
        <v>20</v>
      </c>
      <c r="L18" s="60" t="s">
        <v>22</v>
      </c>
      <c r="M18" s="60" t="s">
        <v>23</v>
      </c>
      <c r="N18" s="60" t="s">
        <v>33</v>
      </c>
      <c r="O18" s="4"/>
      <c r="P18" s="4"/>
      <c r="Q18" s="4"/>
    </row>
    <row r="19" spans="1:17" ht="30" customHeight="1" thickBot="1" x14ac:dyDescent="0.3">
      <c r="B19" s="66"/>
      <c r="C19" s="5" t="s">
        <v>27</v>
      </c>
      <c r="D19" s="5" t="s">
        <v>28</v>
      </c>
      <c r="E19" s="5" t="s">
        <v>29</v>
      </c>
      <c r="F19" s="72"/>
      <c r="G19" s="6" t="s">
        <v>27</v>
      </c>
      <c r="H19" s="5" t="s">
        <v>28</v>
      </c>
      <c r="I19" s="5" t="s">
        <v>29</v>
      </c>
      <c r="J19" s="4"/>
      <c r="K19" s="59"/>
      <c r="L19" s="61"/>
      <c r="M19" s="61"/>
      <c r="N19" s="61"/>
      <c r="O19" s="4"/>
      <c r="P19" s="4"/>
      <c r="Q19" s="4"/>
    </row>
    <row r="20" spans="1:17" ht="15.75" thickBot="1" x14ac:dyDescent="0.3">
      <c r="B20" s="48" t="s">
        <v>15</v>
      </c>
      <c r="C20" s="16">
        <v>0.185</v>
      </c>
      <c r="D20" s="16">
        <v>0.15</v>
      </c>
      <c r="E20" s="17">
        <v>0.14000000000000001</v>
      </c>
      <c r="F20" s="3"/>
      <c r="G20" s="49">
        <f>$F20*C20</f>
        <v>0</v>
      </c>
      <c r="H20" s="19">
        <f>$F20*D20</f>
        <v>0</v>
      </c>
      <c r="I20" s="19">
        <f>$F20*E20</f>
        <v>0</v>
      </c>
      <c r="J20" s="4"/>
      <c r="K20" s="14" t="s">
        <v>34</v>
      </c>
      <c r="L20" s="14">
        <v>10</v>
      </c>
      <c r="M20" s="14">
        <v>98</v>
      </c>
      <c r="N20" s="14">
        <v>127</v>
      </c>
      <c r="O20" s="4"/>
      <c r="P20" s="4"/>
      <c r="Q20" s="4"/>
    </row>
    <row r="21" spans="1:17" ht="15.75" thickBot="1" x14ac:dyDescent="0.3">
      <c r="A21" s="77" t="s">
        <v>39</v>
      </c>
      <c r="B21" s="47" t="s">
        <v>43</v>
      </c>
      <c r="C21" s="10">
        <v>0.25</v>
      </c>
      <c r="D21" s="10">
        <v>0.25</v>
      </c>
      <c r="E21" s="10">
        <v>0.25</v>
      </c>
      <c r="F21" s="2"/>
      <c r="G21" s="12">
        <f>$F21*C21</f>
        <v>0</v>
      </c>
      <c r="H21" s="12">
        <f t="shared" ref="H21:I21" si="4">$F21*D21</f>
        <v>0</v>
      </c>
      <c r="I21" s="12">
        <f t="shared" si="4"/>
        <v>0</v>
      </c>
      <c r="J21" s="4"/>
      <c r="K21" s="14" t="s">
        <v>35</v>
      </c>
      <c r="L21" s="14">
        <v>21</v>
      </c>
      <c r="M21" s="14">
        <v>192</v>
      </c>
      <c r="N21" s="14">
        <v>249</v>
      </c>
      <c r="O21" s="4"/>
      <c r="P21" s="4"/>
      <c r="Q21" s="4"/>
    </row>
    <row r="22" spans="1:17" ht="15.75" customHeight="1" thickBot="1" x14ac:dyDescent="0.3">
      <c r="A22" s="77"/>
      <c r="B22" s="15" t="s">
        <v>12</v>
      </c>
      <c r="C22" s="16">
        <v>0.25</v>
      </c>
      <c r="D22" s="16">
        <v>0.25</v>
      </c>
      <c r="E22" s="17">
        <v>0.25</v>
      </c>
      <c r="F22" s="3"/>
      <c r="G22" s="18">
        <f t="shared" ref="G22" si="5">$F22*C22</f>
        <v>0</v>
      </c>
      <c r="H22" s="19">
        <f>$F22*D22</f>
        <v>0</v>
      </c>
      <c r="I22" s="20">
        <f t="shared" ref="I22" si="6">$F22*E22</f>
        <v>0</v>
      </c>
      <c r="J22" s="4"/>
      <c r="K22" s="14" t="s">
        <v>36</v>
      </c>
      <c r="L22" s="14">
        <v>39</v>
      </c>
      <c r="M22" s="14">
        <v>351</v>
      </c>
      <c r="N22" s="14">
        <v>455</v>
      </c>
      <c r="O22" s="4"/>
      <c r="P22" s="4"/>
      <c r="Q22" s="4"/>
    </row>
    <row r="23" spans="1:17" ht="15.75" customHeight="1" thickBot="1" x14ac:dyDescent="0.3">
      <c r="A23" s="77"/>
      <c r="B23" s="21" t="s">
        <v>13</v>
      </c>
      <c r="C23" s="10">
        <v>0.15</v>
      </c>
      <c r="D23" s="10"/>
      <c r="E23" s="11"/>
      <c r="F23" s="2"/>
      <c r="G23" s="22">
        <f>$F23*C23</f>
        <v>0</v>
      </c>
      <c r="H23" s="13"/>
      <c r="I23" s="23"/>
      <c r="J23" s="4"/>
      <c r="O23" s="4"/>
      <c r="P23" s="4"/>
      <c r="Q23" s="4"/>
    </row>
    <row r="24" spans="1:17" ht="15.75" customHeight="1" thickBot="1" x14ac:dyDescent="0.3">
      <c r="A24" s="77"/>
      <c r="B24" s="15" t="s">
        <v>14</v>
      </c>
      <c r="C24" s="16"/>
      <c r="D24" s="16">
        <v>0.15</v>
      </c>
      <c r="E24" s="17">
        <v>0.15</v>
      </c>
      <c r="F24" s="3"/>
      <c r="G24" s="18"/>
      <c r="H24" s="19">
        <f>$F24*D24</f>
        <v>0</v>
      </c>
      <c r="I24" s="20">
        <f>$F24*E24</f>
        <v>0</v>
      </c>
      <c r="J24" s="4"/>
      <c r="K24" s="4"/>
      <c r="L24" s="4"/>
      <c r="M24" s="4"/>
      <c r="N24" s="4"/>
      <c r="O24" s="4"/>
      <c r="P24" s="4"/>
      <c r="Q24" s="4"/>
    </row>
    <row r="25" spans="1:17" ht="30.75" customHeight="1" x14ac:dyDescent="0.25">
      <c r="B25" s="70" t="s">
        <v>41</v>
      </c>
      <c r="C25" s="70"/>
      <c r="D25" s="70"/>
      <c r="E25" s="70"/>
      <c r="F25" s="70"/>
      <c r="G25" s="9">
        <f>SUM(G20:G24)</f>
        <v>0</v>
      </c>
      <c r="H25" s="9">
        <f t="shared" ref="H25:I25" si="7">SUM(H20:H24)</f>
        <v>0</v>
      </c>
      <c r="I25" s="9">
        <f t="shared" si="7"/>
        <v>0</v>
      </c>
      <c r="J25" s="4"/>
      <c r="K25" s="55" t="s">
        <v>48</v>
      </c>
      <c r="L25" s="56"/>
      <c r="M25" s="56"/>
      <c r="N25" s="57"/>
      <c r="O25" s="4"/>
      <c r="P25" s="4"/>
      <c r="Q25" s="4"/>
    </row>
    <row r="26" spans="1:17" ht="24.75" customHeight="1" x14ac:dyDescent="0.3">
      <c r="B26" s="62" t="s">
        <v>42</v>
      </c>
      <c r="C26" s="63"/>
      <c r="D26" s="63"/>
      <c r="E26" s="63"/>
      <c r="F26" s="63"/>
      <c r="G26" s="24">
        <f>G17+G25</f>
        <v>0</v>
      </c>
      <c r="H26" s="24">
        <f>H17+H25</f>
        <v>0</v>
      </c>
      <c r="I26" s="24">
        <f>I17+I25</f>
        <v>0</v>
      </c>
      <c r="J26" s="4"/>
      <c r="K26" s="58" t="s">
        <v>20</v>
      </c>
      <c r="L26" s="60" t="s">
        <v>22</v>
      </c>
      <c r="M26" s="60" t="s">
        <v>23</v>
      </c>
      <c r="N26" s="60" t="s">
        <v>33</v>
      </c>
      <c r="O26" s="4"/>
      <c r="P26" s="4"/>
      <c r="Q26" s="4"/>
    </row>
    <row r="27" spans="1:17" x14ac:dyDescent="0.25">
      <c r="K27" s="59"/>
      <c r="L27" s="61"/>
      <c r="M27" s="61"/>
      <c r="N27" s="61"/>
    </row>
    <row r="28" spans="1:17" x14ac:dyDescent="0.25">
      <c r="K28" s="14" t="s">
        <v>34</v>
      </c>
      <c r="L28" s="14">
        <f>L20*4</f>
        <v>40</v>
      </c>
      <c r="M28" s="14">
        <f t="shared" ref="M28:N28" si="8">M20*4</f>
        <v>392</v>
      </c>
      <c r="N28" s="14">
        <f t="shared" si="8"/>
        <v>508</v>
      </c>
    </row>
    <row r="29" spans="1:17" ht="15.75" x14ac:dyDescent="0.25">
      <c r="B29" s="46"/>
      <c r="C29" s="46"/>
      <c r="D29" s="46"/>
      <c r="E29" s="46"/>
      <c r="F29" s="46"/>
      <c r="G29" s="46"/>
      <c r="H29" s="46"/>
      <c r="K29" s="14" t="s">
        <v>35</v>
      </c>
      <c r="L29" s="14">
        <f t="shared" ref="L29:N29" si="9">L21*4</f>
        <v>84</v>
      </c>
      <c r="M29" s="14">
        <f t="shared" si="9"/>
        <v>768</v>
      </c>
      <c r="N29" s="14">
        <f t="shared" si="9"/>
        <v>996</v>
      </c>
    </row>
    <row r="30" spans="1:17" x14ac:dyDescent="0.25">
      <c r="K30" s="14" t="s">
        <v>36</v>
      </c>
      <c r="L30" s="14">
        <f t="shared" ref="L30:N30" si="10">L22*4</f>
        <v>156</v>
      </c>
      <c r="M30" s="14">
        <f t="shared" si="10"/>
        <v>1404</v>
      </c>
      <c r="N30" s="14">
        <f t="shared" si="10"/>
        <v>1820</v>
      </c>
    </row>
    <row r="32" spans="1:17" x14ac:dyDescent="0.25">
      <c r="L32" s="53"/>
    </row>
    <row r="37" spans="1:1" ht="34.5" customHeight="1" x14ac:dyDescent="0.25">
      <c r="A37" s="1"/>
    </row>
  </sheetData>
  <mergeCells count="28">
    <mergeCell ref="B2:I2"/>
    <mergeCell ref="L4:M4"/>
    <mergeCell ref="N4:O4"/>
    <mergeCell ref="P4:Q4"/>
    <mergeCell ref="A21:A24"/>
    <mergeCell ref="K4:K5"/>
    <mergeCell ref="K3:Q3"/>
    <mergeCell ref="B26:F26"/>
    <mergeCell ref="C3:E3"/>
    <mergeCell ref="B3:B4"/>
    <mergeCell ref="F3:F4"/>
    <mergeCell ref="G3:I3"/>
    <mergeCell ref="B17:F17"/>
    <mergeCell ref="B18:B19"/>
    <mergeCell ref="C18:E18"/>
    <mergeCell ref="F18:F19"/>
    <mergeCell ref="G18:I18"/>
    <mergeCell ref="B25:F25"/>
    <mergeCell ref="K25:N25"/>
    <mergeCell ref="K17:N17"/>
    <mergeCell ref="K18:K19"/>
    <mergeCell ref="K26:K27"/>
    <mergeCell ref="L26:L27"/>
    <mergeCell ref="M26:M27"/>
    <mergeCell ref="N26:N27"/>
    <mergeCell ref="N18:N19"/>
    <mergeCell ref="M18:M19"/>
    <mergeCell ref="L18:L19"/>
  </mergeCells>
  <pageMargins left="0.7" right="0.7" top="0.75" bottom="0.75" header="0.3" footer="0.3"/>
  <pageSetup paperSize="9" orientation="portrait" verticalDpi="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BP Bariery ATSUMI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2019-11-05T10:23:32Z</dcterms:modified>
</cp:coreProperties>
</file>